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user\Desktop\ტენდერი-ხის სკამები-ჩარჩო ხელშეკრულება\ტექნიკა\"/>
    </mc:Choice>
  </mc:AlternateContent>
  <xr:revisionPtr revIDLastSave="0" documentId="13_ncr:1_{00D9538B-EB62-4A4A-9133-DC882EC3BC9D}" xr6:coauthVersionLast="47" xr6:coauthVersionMax="47" xr10:uidLastSave="{00000000-0000-0000-0000-000000000000}"/>
  <bookViews>
    <workbookView xWindow="-120" yWindow="-120" windowWidth="20730" windowHeight="11160" xr2:uid="{00000000-000D-0000-FFFF-FFFF00000000}"/>
  </bookViews>
  <sheets>
    <sheet name="Annex A.1 Technical Bid" sheetId="1" r:id="rId1"/>
    <sheet name="Annex A.2 Financial Bid" sheetId="3" r:id="rId2"/>
  </sheets>
  <definedNames>
    <definedName name="_xlnm.Print_Area" localSheetId="0">'Annex A.1 Technical Bid'!$A$1:$H$30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5" i="3" l="1"/>
  <c r="D6" i="3"/>
  <c r="D7" i="3"/>
  <c r="D8" i="3"/>
  <c r="D9" i="3"/>
  <c r="D10" i="3"/>
  <c r="D11" i="3"/>
  <c r="D12" i="3"/>
  <c r="D13" i="3"/>
  <c r="D14" i="3"/>
  <c r="D15" i="3"/>
  <c r="D16" i="3"/>
  <c r="D17" i="3"/>
  <c r="D18" i="3"/>
  <c r="D19" i="3"/>
  <c r="D4" i="3"/>
  <c r="C7" i="3"/>
  <c r="C8" i="3"/>
  <c r="C9" i="3"/>
  <c r="C10" i="3"/>
  <c r="C11" i="3"/>
  <c r="C12" i="3"/>
  <c r="C13" i="3"/>
  <c r="C14" i="3"/>
  <c r="C15" i="3"/>
  <c r="C16" i="3"/>
  <c r="C17" i="3"/>
  <c r="C18" i="3"/>
  <c r="C19" i="3"/>
  <c r="B5" i="3"/>
  <c r="C5" i="3"/>
  <c r="B6" i="3"/>
  <c r="C6" i="3"/>
  <c r="B7" i="3"/>
  <c r="B8" i="3"/>
  <c r="B9" i="3"/>
  <c r="B10" i="3"/>
  <c r="B11" i="3"/>
  <c r="B12" i="3"/>
  <c r="B13" i="3"/>
  <c r="B14" i="3"/>
  <c r="B15" i="3"/>
  <c r="B16" i="3"/>
  <c r="B17" i="3"/>
  <c r="B18" i="3"/>
  <c r="B19" i="3"/>
  <c r="C4" i="3"/>
  <c r="B4" i="3"/>
  <c r="F25" i="3" l="1"/>
  <c r="F26" i="3"/>
  <c r="F24" i="3"/>
  <c r="C25" i="3"/>
  <c r="C26" i="3"/>
  <c r="H20" i="3" l="1"/>
  <c r="H22" i="3" s="1"/>
</calcChain>
</file>

<file path=xl/sharedStrings.xml><?xml version="1.0" encoding="utf-8"?>
<sst xmlns="http://schemas.openxmlformats.org/spreadsheetml/2006/main" count="160" uniqueCount="78">
  <si>
    <t>DRC to complete</t>
  </si>
  <si>
    <t>Bidder to complete</t>
  </si>
  <si>
    <t>#</t>
  </si>
  <si>
    <t xml:space="preserve">Annex A.1 Technical Bid </t>
  </si>
  <si>
    <t xml:space="preserve">Annex A.2 
Financial Bid </t>
  </si>
  <si>
    <t>ლტოლვილთა დანიის საბჭო დაინტერესებულ კომპანიებს სთხოვს მიუთითონ მოთხოვნილი აღჭურვილობების ზუსტი სპეციფიკაციები. ყველა მოთხოვნილ აღჭურვილობაზე მიღებული ინფორმაცია გადამოწმდება.
The interested companies are requested to indicate the precise specifications on the equipment required. The information received will be verified.</t>
  </si>
  <si>
    <t>Line Item/მოთხოვნილი ნივთი</t>
  </si>
  <si>
    <t xml:space="preserve">Specification/მოთხოვნილი მახასიათებლები  </t>
  </si>
  <si>
    <t>Line item offered/შემოთავაზებული ნივთი( მიუთითეთ  დეტალური ინფორმაცია-მახასიათებელი, ბრენდი, საგარანტიო ვადები  და ა.შ)</t>
  </si>
  <si>
    <t>Country of Origin/მწარმოებელი  ქვეყანა</t>
  </si>
  <si>
    <t xml:space="preserve">Quantity offered/შემოთავაზებული რაოდენობა </t>
  </si>
  <si>
    <t>Specification / მოთხოვნილი სპეციფიკაცია</t>
  </si>
  <si>
    <t>Line item    მოთხოვნილი ნივთი</t>
  </si>
  <si>
    <t>Line item offered (refer to attached proposal if needed)შემოთვაზებული  ნივთი</t>
  </si>
  <si>
    <t>Quantity offered/ შემოთავაზებული რაოდენობა</t>
  </si>
  <si>
    <t>Completion time offered (days after contract signature):შეკვეთის შესრულების  ვადები შესყიდვის ორდერზე ხელმოწერის შემდგომ</t>
  </si>
  <si>
    <t>Destination offered (if applicable): ტრანსპორტირების ადგილი</t>
  </si>
  <si>
    <t>Bid validity period offfered:შემოთავაზების  მოქმედების  ვადა.</t>
  </si>
  <si>
    <t>Currency of Bid:შემოთავაზების ვალუტა.</t>
  </si>
  <si>
    <t>Company Name: კომპანიის  სახელწოდება</t>
  </si>
  <si>
    <t>Signed by a duly authorized company representative: უფლებამოსილი პირის ხელმოწერა</t>
  </si>
  <si>
    <t>Title:თანამდებობა</t>
  </si>
  <si>
    <t>Date: თარიღი</t>
  </si>
  <si>
    <t xml:space="preserve">Print Name: სახელი  და გვარი  </t>
  </si>
  <si>
    <t>Stamp of company: კომპანიის  ბეჭედი</t>
  </si>
  <si>
    <t>Required time of completion (days after contract signature):სასურველი, მოწოდების ვადები, შესყიდვის ორდერზე ხელმოწერის შემდგომ.</t>
  </si>
  <si>
    <t>Destination (if applicable):დანიშნულების ადგილი</t>
  </si>
  <si>
    <t>Minimum bid validity period required:შემოთავაზების მოქმედების ვადა.</t>
  </si>
  <si>
    <t>Currency of Tender: ვალუტა</t>
  </si>
  <si>
    <t>Bidder to complete/ ინფორმაცია  პოტენციური მომწოდებლისგან.</t>
  </si>
  <si>
    <t>Sub-totaლ/ ჯამური ფასი დღგ-ს  ჩათვლით</t>
  </si>
  <si>
    <t>Any other costs  
(please specify) სხვა სახის    ხარჯი(დააკონკრეტეთ)</t>
  </si>
  <si>
    <t xml:space="preserve">Total Price/ ჯამური  ფასი </t>
  </si>
  <si>
    <t xml:space="preserve">30 Days/30 დღე </t>
  </si>
  <si>
    <t>30 Days/30 დღე</t>
  </si>
  <si>
    <t>Unit Price  in GEL Including VAT/ერთეულის ფასი ლარში  დღგ-ს ჩათვლით</t>
  </si>
  <si>
    <t>Total Price in GEL  Including VAT/ ჯამური ფასი ლარში დღგ-ს ჩათვლით</t>
  </si>
  <si>
    <t>GEL/ლარი</t>
  </si>
  <si>
    <t>N/A</t>
  </si>
  <si>
    <t>Zugdidi, Senaki, Poti, Tskaltubo, Qareli/ზუგდიდი, სენაკი, ფოთი, წყალტუბო, ქარელი</t>
  </si>
  <si>
    <t>6 months/6 თვე</t>
  </si>
  <si>
    <t>LOT/ლოტი</t>
  </si>
  <si>
    <t xml:space="preserve">TV
ტელევიზორი
</t>
  </si>
  <si>
    <t>Screen Diagonal: 40 "(102 cm), Screen resolution: 4K UHD (3840 x 2160), Smart technology, Digital TV: DVB-T / T2 / C / S / S2, WI-FI/LAN
ეკრანის დიაგონალი: 40" (102 სმ), ეკრანის გაფართოება: 4K UHD (3840 x 2160), სმარტ ტექნოლოგიით, ციფრული TV: DVB-T/T2/C/S/S2, Wi-Fi, LAN.</t>
  </si>
  <si>
    <t>Projector screen
პროექტორის ეკრანი</t>
  </si>
  <si>
    <t>Screen size: 240X180 cm, Installation: wall/ ceiling
ეკრანის ზომა: 240x180 სმ, მონტაჟი: კედელი/ჭერი.</t>
  </si>
  <si>
    <t xml:space="preserve">Projector
პროექტორი
</t>
  </si>
  <si>
    <t>Type DLP, ტიპი: DLP, Maximum diagonal image size: 4.57m, Image resolution:1024x768, Format: 4: 3, with built-in loudspeaker and remote control, HDMI x 1 (V1.3), VGA (D-Sub 15-pin) x 1.
მაქსიმალური დიაგონალის გამოსახულების ზომა: 4.57 მ, გამოსახულების გაფართოება: 1024x768, ფორმატი: 4:3, ჩაშენებული დინამიკით და დისტანციური მართვით, HDMI x 1 (V1.3), VGA (D-Sub 15-pin) x 1.</t>
  </si>
  <si>
    <t>LOT 1</t>
  </si>
  <si>
    <t>LOT 2</t>
  </si>
  <si>
    <t>Vacuum cleaner
მტვერსასრუტი</t>
  </si>
  <si>
    <t xml:space="preserve">Power: 2200W/430 W, Container capacity: 2 l, automatic, washable, with accumulating filter,  with cable rewind mechamsm
სიმძლავრე 2200W, შესრუტვის სიმძლავრე: 430 WL, კონტეინერის ტევადობა: 2 ლ, მტვერის შემაგროვებელი ფილტრი,  რეცხვადი, სადენის ავტომატური დახვევა. </t>
  </si>
  <si>
    <t>Air conditioner
კონდინციონერი</t>
  </si>
  <si>
    <t>Type: Split-system, Modes: Cooling/Heating /Circulating; Area: 35-45 m², Cooling Power: 3.20 kW/11000 BTU/h, Heating Power: 3.20 kW/ 11000 BTU
ტიპი: სპლიტ-სისტემა, რეჟიმები: გაგრილება/გათბობა/ცირკულაცია, ფართი: 35-45 მ², სიმძლავრე გაგრილების რეჟიმში: 3.20 kW/11000 BTU/სთ, სიმძლავრე გათბობის რეჟიმში: 3.20 kW/11000</t>
  </si>
  <si>
    <t>სარეცხი მანქანა/Washing Machine</t>
  </si>
  <si>
    <t>მოცულობა: არანაკლებ 7.5 კგ; ენერგიის კლასი; ტიპი: წინა ჩატვირთვის; ბრუნვის რაოდენობა: არანაკლებ 1200; ორთქლით რეცხვა; ანტიალერგიული რეცხვა; რეცხვის რეჟიმი: არანაკლებ 9; 
სწრაფი რეცხვა 15 წუთი; რეცხვის დაწყების გადავადების ფუნქცია/Capacity: not less than 7.5 kg; Energy class; Type: previous boot;  not less than 1200; Steam washing; Anti-allergic washing; Washing mode: not less than 9;
Quick wash 15 minutes; Washing start delay function.</t>
  </si>
  <si>
    <t>Electric meat-chopper
ელექტრო ხორცსაკეპი</t>
  </si>
  <si>
    <t>Type: electric; power: 2000 W, production: 3 kg/ min, material: stainless steel, with the reverse function
ტიპი: ელექტრონული, სიმძლავრე: 2000 W, მწარმოებლობა: 3 კგ/წთ, კორპუსის მასალა: უჟანგავი ლითონი, რევერსიის (უკუ-ბრუნის) ფუნქციით.</t>
  </si>
  <si>
    <t>Electric cooker
ელექტრო ქურა</t>
  </si>
  <si>
    <t>4-zone electric ceramic hob, oven volume-65, Size: 60X85X60 cm, Power 8400 W/4 
4 ზონიანი ელექტრო ქურა, ღუმელის მოცულობა-65,ზომა: 60X85X60 სმ, სიმძლავრე 8400W.</t>
  </si>
  <si>
    <t>Blender
ბლენდერი</t>
  </si>
  <si>
    <t xml:space="preserve">Power: 600W, 1500 ml chopper volume, cutting/shredding function, stainless steel
სიმძლავრე 600W, ჩოფერის მოცულობა; 1500 მლ,  </t>
  </si>
  <si>
    <t>Digital scales (big) 
ელექტრო სასწორი დიდი</t>
  </si>
  <si>
    <t>Bathroom scales, 150 kg 
ძირს დასადგამი; 150კგ.</t>
  </si>
  <si>
    <t>Digital scales (small)
ელექტრო სასწორი პატარა</t>
  </si>
  <si>
    <t>with 0-50 capacity, metalsurface
0-50 აწონვის შესაძლებლობით, მეტალის ზედაპირით.</t>
  </si>
  <si>
    <t>Refrigerator (big)
მაცივარი დიდი</t>
  </si>
  <si>
    <t>Approximate dimensions (height, width, depth): 185 x 64 x 72 cm; Power consumption class: A +; superfrost, R600a, capacity - min 300 liters
სავარაუდო ზომები (სიმაღლე, სიგანე, სიღრმე): 
 185 x 64 x 72 სმ; ენერგომოხმარების კლასი:  A+; სუპერგაყინვის ფუნქცია; ფრეონი : R600a მოცულობა მინიმუმ 300 ლიტრი.</t>
  </si>
  <si>
    <t>Freezer
საყინულე მაცივარი</t>
  </si>
  <si>
    <t>With a 200L capacity, horizontal type, with upper doors
200 ლიტრის მოცულობის, ჰორიზონტალური  ტიპის, ზედა კარებით.</t>
  </si>
  <si>
    <t>Dishwasher (freestanding)
ჭურჭლის სარეცხი ცალკე მდგომი</t>
  </si>
  <si>
    <t>Place settings -13, freestanding, programes-7, dimesnons: 60X85, weight 52kg, power 2400 Watts
13 პერსონაზე,  ცალკე მდგომი, პროგრამების რაოდენობა-7, ზომა: 60X85, წონა 52 კგ, სიმძლავრე 2400 ვატი.</t>
  </si>
  <si>
    <t>Combined gas -electric stove
კომბინირებული ქურა</t>
  </si>
  <si>
    <t>Combined gas -electric stove /Nominal voltage: 220 - 240 V/Cavity volume: 67/total connected load electric: 3300 KW 
კომბინირებული გაზის და ელექტრო ღუმელი 220-240 V ღუმელიც მოცულობა  66 ლ/ სიმძლავრე 3300 w</t>
  </si>
  <si>
    <t>Wall mount kitchen range hood
ჩასაშენებელი გამწოვი</t>
  </si>
  <si>
    <t>Air Removal (max.): 800 m³/h, dome type
ჰაერის მოცილება (მაქსიმალური): 800 მ³/სთ, გუმბათოვანი ტიპის.</t>
  </si>
  <si>
    <t xml:space="preserve">ლტოლვილთა დანიის საბჭო დაინტერესებულ კომპანიებს სთხოვს:                                                                                 
1. მიუთითონ აღჭურვილობების ფასები დღგ-ს ჩათვლით                                                                                                         
2. გაითვალისწინეთ ტრანსპორტირების ხარჯი მიტანის ადგილამდე                                                              3. მოგვაწოდონ ინფორმაცია საგარანტიო ვადებზე                                                                                                                                                                                                                                                                                                                                                    The interested companies are required to:
1. Indicate the prices, including VAT                                                                                                                                                                                                            2. Include the shipping cost to the destination                                                                                                                        3.Provide information on the warranty period
</t>
  </si>
  <si>
    <t>reference number: #1606/A-21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</si>
</sst>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color theme="1"/>
      <name val="Calibri"/>
      <family val="2"/>
    </font>
    <font>
      <b/>
      <sz val="10"/>
      <color theme="1"/>
      <name val="Calibri"/>
      <family val="2"/>
    </font>
    <font>
      <b/>
      <i/>
      <sz val="10"/>
      <color theme="1"/>
      <name val="Calibri"/>
      <family val="2"/>
    </font>
    <font>
      <sz val="10"/>
      <color theme="1"/>
      <name val="Calibri"/>
      <family val="2"/>
      <scheme val="minor"/>
    </font>
    <font>
      <b/>
      <sz val="10"/>
      <color theme="1"/>
      <name val="Calibri"/>
      <family val="2"/>
      <scheme val="minor"/>
    </font>
    <font>
      <b/>
      <sz val="10"/>
      <color rgb="FFFF0000"/>
      <name val="Calibri"/>
      <family val="2"/>
      <scheme val="minor"/>
    </font>
    <font>
      <sz val="14"/>
      <color theme="1"/>
      <name val="Calibri"/>
      <family val="2"/>
      <scheme val="minor"/>
    </font>
    <font>
      <b/>
      <sz val="14"/>
      <color theme="1"/>
      <name val="Calibri"/>
      <family val="2"/>
      <scheme val="minor"/>
    </font>
    <font>
      <b/>
      <i/>
      <sz val="14"/>
      <color theme="1"/>
      <name val="Calibri"/>
      <family val="2"/>
    </font>
    <font>
      <b/>
      <sz val="14"/>
      <color theme="1"/>
      <name val="Calibri"/>
      <family val="2"/>
    </font>
    <font>
      <sz val="14"/>
      <color theme="1"/>
      <name val="Calibri"/>
      <family val="2"/>
    </font>
    <font>
      <sz val="9"/>
      <color theme="1"/>
      <name val="Calibri"/>
      <family val="2"/>
      <scheme val="minor"/>
    </font>
    <font>
      <sz val="11"/>
      <color rgb="FF000000"/>
      <name val="Calibri"/>
      <family val="2"/>
      <charset val="1"/>
    </font>
    <font>
      <b/>
      <sz val="10"/>
      <color theme="1"/>
      <name val="Calibri"/>
      <family val="2"/>
      <charset val="204"/>
    </font>
    <font>
      <sz val="12"/>
      <name val="Sylfaen"/>
      <family val="1"/>
      <charset val="204"/>
    </font>
    <font>
      <sz val="8"/>
      <name val="Calibri"/>
      <family val="2"/>
      <scheme val="minor"/>
    </font>
    <font>
      <sz val="12"/>
      <color theme="1"/>
      <name val="Sylfaen"/>
      <family val="1"/>
      <charset val="204"/>
    </font>
    <font>
      <b/>
      <sz val="14"/>
      <color theme="1"/>
      <name val="Calibri"/>
      <family val="2"/>
      <charset val="204"/>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medium">
        <color indexed="64"/>
      </top>
      <bottom style="thin">
        <color auto="1"/>
      </bottom>
      <diagonal/>
    </border>
    <border>
      <left style="thin">
        <color auto="1"/>
      </left>
      <right style="thin">
        <color auto="1"/>
      </right>
      <top style="thin">
        <color auto="1"/>
      </top>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auto="1"/>
      </top>
      <bottom/>
      <diagonal/>
    </border>
    <border>
      <left/>
      <right/>
      <top/>
      <bottom style="thin">
        <color auto="1"/>
      </bottom>
      <diagonal/>
    </border>
    <border>
      <left/>
      <right style="thin">
        <color auto="1"/>
      </right>
      <top style="thin">
        <color auto="1"/>
      </top>
      <bottom style="medium">
        <color indexed="64"/>
      </bottom>
      <diagonal/>
    </border>
    <border>
      <left style="medium">
        <color indexed="64"/>
      </left>
      <right style="thin">
        <color auto="1"/>
      </right>
      <top style="thin">
        <color auto="1"/>
      </top>
      <bottom/>
      <diagonal/>
    </border>
    <border>
      <left style="thin">
        <color auto="1"/>
      </left>
      <right/>
      <top style="thin">
        <color auto="1"/>
      </top>
      <bottom/>
      <diagonal/>
    </border>
    <border>
      <left style="thin">
        <color indexed="64"/>
      </left>
      <right style="medium">
        <color indexed="64"/>
      </right>
      <top style="thin">
        <color indexed="64"/>
      </top>
      <bottom style="medium">
        <color indexed="64"/>
      </bottom>
      <diagonal/>
    </border>
    <border>
      <left style="thin">
        <color auto="1"/>
      </left>
      <right style="medium">
        <color indexed="64"/>
      </right>
      <top style="thin">
        <color auto="1"/>
      </top>
      <bottom/>
      <diagonal/>
    </border>
  </borders>
  <cellStyleXfs count="2">
    <xf numFmtId="0" fontId="0" fillId="0" borderId="0"/>
    <xf numFmtId="0" fontId="13" fillId="0" borderId="0"/>
  </cellStyleXfs>
  <cellXfs count="104">
    <xf numFmtId="0" fontId="0" fillId="0" borderId="0" xfId="0"/>
    <xf numFmtId="0" fontId="4" fillId="0" borderId="0" xfId="0" applyFont="1"/>
    <xf numFmtId="0" fontId="2" fillId="2" borderId="1" xfId="0" applyFont="1" applyFill="1" applyBorder="1" applyAlignment="1">
      <alignment horizontal="center" vertical="center" wrapText="1"/>
    </xf>
    <xf numFmtId="0" fontId="4" fillId="2" borderId="0" xfId="0" applyFont="1" applyFill="1"/>
    <xf numFmtId="0" fontId="4" fillId="4" borderId="0" xfId="0" applyFont="1" applyFill="1"/>
    <xf numFmtId="0" fontId="5" fillId="2" borderId="1" xfId="0" applyFont="1" applyFill="1" applyBorder="1" applyAlignment="1">
      <alignment horizontal="right"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 fillId="0" borderId="11" xfId="0" applyFont="1" applyBorder="1" applyAlignment="1">
      <alignment horizontal="center" vertical="center" wrapText="1"/>
    </xf>
    <xf numFmtId="0" fontId="5" fillId="2" borderId="17" xfId="0" applyFont="1" applyFill="1" applyBorder="1" applyAlignment="1">
      <alignment horizontal="right"/>
    </xf>
    <xf numFmtId="0" fontId="2" fillId="2" borderId="22" xfId="0" applyFont="1" applyFill="1" applyBorder="1" applyAlignment="1">
      <alignment vertical="center" wrapText="1"/>
    </xf>
    <xf numFmtId="0" fontId="5" fillId="0" borderId="27" xfId="0" applyFont="1" applyBorder="1" applyAlignment="1">
      <alignment horizontal="center" vertical="center" wrapText="1"/>
    </xf>
    <xf numFmtId="2" fontId="4" fillId="2" borderId="26" xfId="0" applyNumberFormat="1" applyFont="1" applyFill="1" applyBorder="1"/>
    <xf numFmtId="2" fontId="4" fillId="2" borderId="18" xfId="0" applyNumberFormat="1" applyFont="1" applyFill="1" applyBorder="1"/>
    <xf numFmtId="2" fontId="4" fillId="2" borderId="33" xfId="0" applyNumberFormat="1" applyFont="1" applyFill="1" applyBorder="1"/>
    <xf numFmtId="0" fontId="1" fillId="0" borderId="1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right" vertical="center" wrapText="1"/>
    </xf>
    <xf numFmtId="0" fontId="7" fillId="2" borderId="0" xfId="0" applyFont="1" applyFill="1"/>
    <xf numFmtId="0" fontId="7" fillId="4" borderId="0" xfId="0" applyFont="1" applyFill="1"/>
    <xf numFmtId="0" fontId="8" fillId="0" borderId="27" xfId="0" applyFont="1" applyBorder="1" applyAlignment="1">
      <alignment horizontal="center" vertical="center" wrapText="1"/>
    </xf>
    <xf numFmtId="0" fontId="9" fillId="3" borderId="16"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2" fillId="2" borderId="11" xfId="0" applyFont="1" applyFill="1" applyBorder="1" applyAlignment="1">
      <alignment vertical="center" wrapText="1"/>
    </xf>
    <xf numFmtId="0" fontId="2" fillId="2" borderId="13"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35" xfId="0" applyFont="1" applyFill="1" applyBorder="1" applyAlignment="1">
      <alignment vertical="center" wrapText="1"/>
    </xf>
    <xf numFmtId="0" fontId="10" fillId="4" borderId="1" xfId="0" applyFont="1" applyFill="1" applyBorder="1" applyAlignment="1">
      <alignment horizontal="center" vertical="center" wrapText="1"/>
    </xf>
    <xf numFmtId="0" fontId="10" fillId="4" borderId="12" xfId="0" applyFont="1" applyFill="1" applyBorder="1" applyAlignment="1">
      <alignment horizontal="center" vertical="center" wrapText="1"/>
    </xf>
    <xf numFmtId="49" fontId="12" fillId="0" borderId="1" xfId="0" applyNumberFormat="1" applyFont="1" applyBorder="1" applyAlignment="1">
      <alignment horizontal="left" vertical="center" wrapText="1"/>
    </xf>
    <xf numFmtId="0" fontId="14" fillId="0" borderId="1" xfId="0" applyFont="1" applyBorder="1" applyAlignment="1">
      <alignment horizontal="center" vertical="center" wrapText="1"/>
    </xf>
    <xf numFmtId="2" fontId="14" fillId="0" borderId="12"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8" xfId="0" applyFont="1" applyBorder="1" applyAlignment="1">
      <alignment horizontal="center" vertical="center" wrapText="1"/>
    </xf>
    <xf numFmtId="0" fontId="10" fillId="0" borderId="1" xfId="0" applyFont="1" applyBorder="1" applyAlignment="1">
      <alignment horizontal="left" vertical="top"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10" fillId="2" borderId="11" xfId="0" applyFont="1" applyFill="1" applyBorder="1" applyAlignment="1">
      <alignment vertical="center" wrapText="1"/>
    </xf>
    <xf numFmtId="0" fontId="10" fillId="2" borderId="1" xfId="0" applyFont="1" applyFill="1" applyBorder="1" applyAlignment="1">
      <alignment vertical="center" wrapText="1"/>
    </xf>
    <xf numFmtId="0" fontId="10" fillId="2" borderId="36" xfId="0" applyFont="1" applyFill="1" applyBorder="1" applyAlignment="1">
      <alignment vertical="center" wrapText="1"/>
    </xf>
    <xf numFmtId="0" fontId="10" fillId="2" borderId="17" xfId="0" applyFont="1" applyFill="1" applyBorder="1" applyAlignment="1">
      <alignment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11" fillId="0" borderId="37" xfId="0" applyFont="1" applyBorder="1" applyAlignment="1">
      <alignment horizontal="center" vertical="center" wrapText="1"/>
    </xf>
    <xf numFmtId="0" fontId="11" fillId="0" borderId="33" xfId="0" applyFont="1" applyBorder="1" applyAlignment="1">
      <alignment horizontal="center" vertical="center" wrapText="1"/>
    </xf>
    <xf numFmtId="0" fontId="8" fillId="4" borderId="31" xfId="0" applyFont="1" applyFill="1" applyBorder="1" applyAlignment="1">
      <alignment horizontal="center" vertical="center"/>
    </xf>
    <xf numFmtId="0" fontId="8" fillId="4" borderId="32" xfId="0" applyFont="1" applyFill="1" applyBorder="1" applyAlignment="1">
      <alignment horizontal="center" vertical="center"/>
    </xf>
    <xf numFmtId="0" fontId="10" fillId="2" borderId="2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2" fillId="2" borderId="11" xfId="0" applyFont="1" applyFill="1" applyBorder="1" applyAlignment="1">
      <alignment vertical="center" wrapText="1"/>
    </xf>
    <xf numFmtId="0" fontId="2" fillId="2" borderId="1" xfId="0" applyFont="1" applyFill="1" applyBorder="1" applyAlignment="1">
      <alignment vertical="center" wrapText="1"/>
    </xf>
    <xf numFmtId="0" fontId="2" fillId="0" borderId="28"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29" xfId="0" applyFont="1" applyBorder="1" applyAlignment="1">
      <alignment horizontal="left" vertical="top" wrapText="1"/>
    </xf>
    <xf numFmtId="0" fontId="2" fillId="0" borderId="0"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2" fillId="0" borderId="32" xfId="0" applyFont="1" applyBorder="1" applyAlignment="1">
      <alignment horizontal="left" vertical="top" wrapText="1"/>
    </xf>
    <xf numFmtId="0" fontId="1" fillId="0" borderId="18" xfId="0" applyFont="1" applyBorder="1" applyAlignment="1">
      <alignment horizontal="left" vertical="center" wrapText="1"/>
    </xf>
    <xf numFmtId="0" fontId="1" fillId="0" borderId="15" xfId="0" applyFont="1" applyBorder="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5" fillId="4" borderId="31" xfId="0" applyFont="1" applyFill="1" applyBorder="1" applyAlignment="1">
      <alignment horizontal="center" vertical="center"/>
    </xf>
    <xf numFmtId="0" fontId="5" fillId="4" borderId="32"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6" fillId="0" borderId="2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15" fillId="4" borderId="7" xfId="0" applyFont="1" applyFill="1" applyBorder="1" applyAlignment="1">
      <alignment horizontal="left" vertical="center" wrapText="1"/>
    </xf>
    <xf numFmtId="0" fontId="15" fillId="4" borderId="21" xfId="0" applyFont="1" applyFill="1" applyBorder="1" applyAlignment="1">
      <alignment horizontal="left" vertical="center" wrapText="1"/>
    </xf>
    <xf numFmtId="0" fontId="15" fillId="4" borderId="1" xfId="0" applyFont="1" applyFill="1" applyBorder="1" applyAlignment="1">
      <alignment horizontal="left" vertical="center" wrapText="1"/>
    </xf>
    <xf numFmtId="0" fontId="15" fillId="4" borderId="14" xfId="0" applyFont="1" applyFill="1" applyBorder="1" applyAlignment="1">
      <alignment horizontal="left" vertical="center" wrapText="1"/>
    </xf>
    <xf numFmtId="0" fontId="15" fillId="4" borderId="38"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18" fillId="0" borderId="18" xfId="0" applyFont="1" applyBorder="1" applyAlignment="1" applyProtection="1">
      <alignment horizontal="center" vertical="center" wrapText="1"/>
    </xf>
    <xf numFmtId="0" fontId="10" fillId="4" borderId="3" xfId="0" applyFont="1" applyFill="1" applyBorder="1" applyAlignment="1">
      <alignment horizontal="center" vertical="center" wrapText="1"/>
    </xf>
    <xf numFmtId="0" fontId="18" fillId="0" borderId="1" xfId="0" applyFont="1" applyBorder="1" applyAlignment="1" applyProtection="1">
      <alignment horizontal="center" vertical="center" wrapText="1"/>
    </xf>
    <xf numFmtId="0" fontId="10" fillId="2" borderId="17" xfId="0" applyFont="1" applyFill="1" applyBorder="1" applyAlignment="1">
      <alignment horizontal="center" vertical="center" wrapText="1"/>
    </xf>
    <xf numFmtId="0" fontId="10" fillId="2" borderId="39" xfId="0" applyFont="1" applyFill="1" applyBorder="1" applyAlignment="1">
      <alignment horizontal="center" vertical="center" wrapText="1"/>
    </xf>
  </cellXfs>
  <cellStyles count="2">
    <cellStyle name="Normal" xfId="0" builtinId="0"/>
    <cellStyle name="Normal 2" xfId="1" xr:uid="{8529DAF4-10F8-43DE-8136-8A19920E65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298450</xdr:colOff>
      <xdr:row>0</xdr:row>
      <xdr:rowOff>514350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298450</xdr:colOff>
      <xdr:row>0</xdr:row>
      <xdr:rowOff>514350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0"/>
  <sheetViews>
    <sheetView tabSelected="1" zoomScale="75" zoomScaleNormal="75" zoomScaleSheetLayoutView="120" zoomScalePageLayoutView="90" workbookViewId="0">
      <selection activeCell="C1" sqref="C1:G1"/>
    </sheetView>
  </sheetViews>
  <sheetFormatPr defaultColWidth="8.85546875" defaultRowHeight="12.75" x14ac:dyDescent="0.2"/>
  <cols>
    <col min="1" max="1" width="8.85546875" style="1"/>
    <col min="2" max="2" width="23.42578125" style="1" customWidth="1"/>
    <col min="3" max="3" width="54.140625" style="1" customWidth="1"/>
    <col min="4" max="4" width="24.28515625" style="1" customWidth="1"/>
    <col min="5" max="5" width="24.7109375" style="1" customWidth="1"/>
    <col min="6" max="6" width="38.42578125" style="1" customWidth="1"/>
    <col min="7" max="7" width="24.42578125" style="1" customWidth="1"/>
    <col min="8" max="8" width="18.85546875" style="1" customWidth="1"/>
    <col min="9" max="16384" width="8.85546875" style="1"/>
  </cols>
  <sheetData>
    <row r="1" spans="1:8" ht="42.75" customHeight="1" thickBot="1" x14ac:dyDescent="0.35">
      <c r="A1" s="18"/>
      <c r="B1" s="19"/>
      <c r="C1" s="57" t="s">
        <v>77</v>
      </c>
      <c r="D1" s="57"/>
      <c r="E1" s="57"/>
      <c r="F1" s="57"/>
      <c r="G1" s="58"/>
      <c r="H1" s="20" t="s">
        <v>3</v>
      </c>
    </row>
    <row r="2" spans="1:8" ht="18.75" x14ac:dyDescent="0.2">
      <c r="A2" s="52" t="s">
        <v>0</v>
      </c>
      <c r="B2" s="53"/>
      <c r="C2" s="53"/>
      <c r="D2" s="54"/>
      <c r="E2" s="21"/>
      <c r="F2" s="42" t="s">
        <v>1</v>
      </c>
      <c r="G2" s="43"/>
      <c r="H2" s="44"/>
    </row>
    <row r="3" spans="1:8" ht="75" x14ac:dyDescent="0.2">
      <c r="A3" s="22" t="s">
        <v>2</v>
      </c>
      <c r="B3" s="102" t="s">
        <v>6</v>
      </c>
      <c r="C3" s="102" t="s">
        <v>7</v>
      </c>
      <c r="D3" s="103" t="s">
        <v>41</v>
      </c>
      <c r="E3" s="59" t="s">
        <v>8</v>
      </c>
      <c r="F3" s="60"/>
      <c r="G3" s="23" t="s">
        <v>9</v>
      </c>
      <c r="H3" s="24" t="s">
        <v>10</v>
      </c>
    </row>
    <row r="4" spans="1:8" ht="126" x14ac:dyDescent="0.2">
      <c r="A4" s="25">
        <v>1</v>
      </c>
      <c r="B4" s="95" t="s">
        <v>42</v>
      </c>
      <c r="C4" s="95" t="s">
        <v>43</v>
      </c>
      <c r="D4" s="33" t="s">
        <v>48</v>
      </c>
      <c r="E4" s="100"/>
      <c r="F4" s="62"/>
      <c r="G4" s="33"/>
      <c r="H4" s="34" t="s">
        <v>38</v>
      </c>
    </row>
    <row r="5" spans="1:8" ht="54" x14ac:dyDescent="0.2">
      <c r="A5" s="25">
        <v>2</v>
      </c>
      <c r="B5" s="95" t="s">
        <v>44</v>
      </c>
      <c r="C5" s="95" t="s">
        <v>45</v>
      </c>
      <c r="D5" s="33" t="s">
        <v>48</v>
      </c>
      <c r="E5" s="100"/>
      <c r="F5" s="62"/>
      <c r="G5" s="33"/>
      <c r="H5" s="34" t="s">
        <v>38</v>
      </c>
    </row>
    <row r="6" spans="1:8" ht="162" x14ac:dyDescent="0.2">
      <c r="A6" s="25">
        <v>3</v>
      </c>
      <c r="B6" s="95" t="s">
        <v>46</v>
      </c>
      <c r="C6" s="95" t="s">
        <v>47</v>
      </c>
      <c r="D6" s="33" t="s">
        <v>48</v>
      </c>
      <c r="E6" s="100"/>
      <c r="F6" s="62"/>
      <c r="G6" s="33"/>
      <c r="H6" s="34" t="s">
        <v>38</v>
      </c>
    </row>
    <row r="7" spans="1:8" ht="126" x14ac:dyDescent="0.2">
      <c r="A7" s="25">
        <v>4</v>
      </c>
      <c r="B7" s="95" t="s">
        <v>50</v>
      </c>
      <c r="C7" s="95" t="s">
        <v>51</v>
      </c>
      <c r="D7" s="33" t="s">
        <v>49</v>
      </c>
      <c r="E7" s="100"/>
      <c r="F7" s="62"/>
      <c r="G7" s="33"/>
      <c r="H7" s="34" t="s">
        <v>38</v>
      </c>
    </row>
    <row r="8" spans="1:8" ht="162" x14ac:dyDescent="0.2">
      <c r="A8" s="25">
        <v>5</v>
      </c>
      <c r="B8" s="95" t="s">
        <v>52</v>
      </c>
      <c r="C8" s="95" t="s">
        <v>53</v>
      </c>
      <c r="D8" s="33" t="s">
        <v>49</v>
      </c>
      <c r="E8" s="100"/>
      <c r="F8" s="62"/>
      <c r="G8" s="33"/>
      <c r="H8" s="34" t="s">
        <v>38</v>
      </c>
    </row>
    <row r="9" spans="1:8" ht="198.75" thickBot="1" x14ac:dyDescent="0.25">
      <c r="A9" s="25">
        <v>6</v>
      </c>
      <c r="B9" s="96" t="s">
        <v>54</v>
      </c>
      <c r="C9" s="97" t="s">
        <v>55</v>
      </c>
      <c r="D9" s="34" t="s">
        <v>49</v>
      </c>
      <c r="E9" s="61"/>
      <c r="F9" s="62"/>
      <c r="G9" s="33"/>
      <c r="H9" s="34" t="s">
        <v>38</v>
      </c>
    </row>
    <row r="10" spans="1:8" ht="108" x14ac:dyDescent="0.2">
      <c r="A10" s="25">
        <v>7</v>
      </c>
      <c r="B10" s="93" t="s">
        <v>56</v>
      </c>
      <c r="C10" s="94" t="s">
        <v>57</v>
      </c>
      <c r="D10" s="34" t="s">
        <v>49</v>
      </c>
      <c r="E10" s="61"/>
      <c r="F10" s="62"/>
      <c r="G10" s="33"/>
      <c r="H10" s="34" t="s">
        <v>38</v>
      </c>
    </row>
    <row r="11" spans="1:8" ht="72" x14ac:dyDescent="0.2">
      <c r="A11" s="25">
        <v>8</v>
      </c>
      <c r="B11" s="95" t="s">
        <v>58</v>
      </c>
      <c r="C11" s="95" t="s">
        <v>59</v>
      </c>
      <c r="D11" s="33" t="s">
        <v>49</v>
      </c>
      <c r="E11" s="100"/>
      <c r="F11" s="62"/>
      <c r="G11" s="33"/>
      <c r="H11" s="34" t="s">
        <v>38</v>
      </c>
    </row>
    <row r="12" spans="1:8" ht="54" x14ac:dyDescent="0.2">
      <c r="A12" s="25">
        <v>9</v>
      </c>
      <c r="B12" s="95" t="s">
        <v>60</v>
      </c>
      <c r="C12" s="95" t="s">
        <v>61</v>
      </c>
      <c r="D12" s="33" t="s">
        <v>49</v>
      </c>
      <c r="E12" s="100"/>
      <c r="F12" s="62"/>
      <c r="G12" s="33"/>
      <c r="H12" s="34" t="s">
        <v>38</v>
      </c>
    </row>
    <row r="13" spans="1:8" ht="54" x14ac:dyDescent="0.2">
      <c r="A13" s="25">
        <v>10</v>
      </c>
      <c r="B13" s="95" t="s">
        <v>62</v>
      </c>
      <c r="C13" s="95" t="s">
        <v>63</v>
      </c>
      <c r="D13" s="33" t="s">
        <v>49</v>
      </c>
      <c r="E13" s="100"/>
      <c r="F13" s="62"/>
      <c r="G13" s="33"/>
      <c r="H13" s="34" t="s">
        <v>38</v>
      </c>
    </row>
    <row r="14" spans="1:8" ht="54" x14ac:dyDescent="0.2">
      <c r="A14" s="25">
        <v>11</v>
      </c>
      <c r="B14" s="95" t="s">
        <v>64</v>
      </c>
      <c r="C14" s="95" t="s">
        <v>65</v>
      </c>
      <c r="D14" s="101" t="s">
        <v>49</v>
      </c>
      <c r="E14" s="100"/>
      <c r="F14" s="62"/>
      <c r="G14" s="26"/>
      <c r="H14" s="34" t="s">
        <v>38</v>
      </c>
    </row>
    <row r="15" spans="1:8" ht="126" x14ac:dyDescent="0.2">
      <c r="A15" s="25">
        <v>12</v>
      </c>
      <c r="B15" s="95" t="s">
        <v>66</v>
      </c>
      <c r="C15" s="95" t="s">
        <v>67</v>
      </c>
      <c r="D15" s="101" t="s">
        <v>49</v>
      </c>
      <c r="E15" s="100"/>
      <c r="F15" s="62"/>
      <c r="G15" s="26"/>
      <c r="H15" s="34" t="s">
        <v>38</v>
      </c>
    </row>
    <row r="16" spans="1:8" ht="72" x14ac:dyDescent="0.2">
      <c r="A16" s="25">
        <v>13</v>
      </c>
      <c r="B16" s="95" t="s">
        <v>68</v>
      </c>
      <c r="C16" s="95" t="s">
        <v>69</v>
      </c>
      <c r="D16" s="101" t="s">
        <v>49</v>
      </c>
      <c r="E16" s="100"/>
      <c r="F16" s="62"/>
      <c r="G16" s="26"/>
      <c r="H16" s="34" t="s">
        <v>38</v>
      </c>
    </row>
    <row r="17" spans="1:8" ht="90" x14ac:dyDescent="0.2">
      <c r="A17" s="25">
        <v>14</v>
      </c>
      <c r="B17" s="95" t="s">
        <v>70</v>
      </c>
      <c r="C17" s="98" t="s">
        <v>71</v>
      </c>
      <c r="D17" s="101" t="s">
        <v>49</v>
      </c>
      <c r="E17" s="100"/>
      <c r="F17" s="62"/>
      <c r="G17" s="26"/>
      <c r="H17" s="34" t="s">
        <v>38</v>
      </c>
    </row>
    <row r="18" spans="1:8" ht="108" x14ac:dyDescent="0.2">
      <c r="A18" s="25">
        <v>15</v>
      </c>
      <c r="B18" s="98" t="s">
        <v>72</v>
      </c>
      <c r="C18" s="95" t="s">
        <v>73</v>
      </c>
      <c r="D18" s="101" t="s">
        <v>49</v>
      </c>
      <c r="E18" s="100"/>
      <c r="F18" s="62"/>
      <c r="G18" s="26"/>
      <c r="H18" s="34" t="s">
        <v>38</v>
      </c>
    </row>
    <row r="19" spans="1:8" ht="72.75" thickBot="1" x14ac:dyDescent="0.25">
      <c r="A19" s="25">
        <v>16</v>
      </c>
      <c r="B19" s="98" t="s">
        <v>74</v>
      </c>
      <c r="C19" s="98" t="s">
        <v>75</v>
      </c>
      <c r="D19" s="99" t="s">
        <v>49</v>
      </c>
      <c r="E19" s="61"/>
      <c r="F19" s="62"/>
      <c r="G19" s="26"/>
      <c r="H19" s="34" t="s">
        <v>38</v>
      </c>
    </row>
    <row r="20" spans="1:8" ht="18.75" x14ac:dyDescent="0.2">
      <c r="A20" s="45" t="s">
        <v>0</v>
      </c>
      <c r="B20" s="43"/>
      <c r="C20" s="43"/>
      <c r="D20" s="44"/>
      <c r="E20" s="45" t="s">
        <v>29</v>
      </c>
      <c r="F20" s="43"/>
      <c r="G20" s="46"/>
      <c r="H20" s="47"/>
    </row>
    <row r="21" spans="1:8" ht="148.5" customHeight="1" x14ac:dyDescent="0.2">
      <c r="A21" s="48" t="s">
        <v>25</v>
      </c>
      <c r="B21" s="49"/>
      <c r="C21" s="38" t="s">
        <v>33</v>
      </c>
      <c r="D21" s="40"/>
      <c r="E21" s="10" t="s">
        <v>15</v>
      </c>
      <c r="F21" s="38"/>
      <c r="G21" s="39"/>
      <c r="H21" s="40"/>
    </row>
    <row r="22" spans="1:8" ht="51" x14ac:dyDescent="0.2">
      <c r="A22" s="48" t="s">
        <v>26</v>
      </c>
      <c r="B22" s="49"/>
      <c r="C22" s="38" t="s">
        <v>39</v>
      </c>
      <c r="D22" s="40"/>
      <c r="E22" s="10" t="s">
        <v>16</v>
      </c>
      <c r="F22" s="38"/>
      <c r="G22" s="39"/>
      <c r="H22" s="40"/>
    </row>
    <row r="23" spans="1:8" ht="81" customHeight="1" x14ac:dyDescent="0.2">
      <c r="A23" s="50" t="s">
        <v>27</v>
      </c>
      <c r="B23" s="51"/>
      <c r="C23" s="55" t="s">
        <v>40</v>
      </c>
      <c r="D23" s="56"/>
      <c r="E23" s="10" t="s">
        <v>17</v>
      </c>
      <c r="F23" s="38"/>
      <c r="G23" s="39"/>
      <c r="H23" s="40"/>
    </row>
    <row r="24" spans="1:8" ht="40.5" customHeight="1" x14ac:dyDescent="0.2">
      <c r="A24" s="41" t="s">
        <v>5</v>
      </c>
      <c r="B24" s="41"/>
      <c r="C24" s="41"/>
      <c r="D24" s="41"/>
      <c r="E24" s="30" t="s">
        <v>18</v>
      </c>
      <c r="F24" s="38"/>
      <c r="G24" s="39"/>
      <c r="H24" s="40"/>
    </row>
    <row r="25" spans="1:8" ht="25.5" x14ac:dyDescent="0.2">
      <c r="A25" s="41"/>
      <c r="B25" s="41"/>
      <c r="C25" s="41"/>
      <c r="D25" s="41"/>
      <c r="E25" s="31" t="s">
        <v>19</v>
      </c>
      <c r="F25" s="38"/>
      <c r="G25" s="39"/>
      <c r="H25" s="40"/>
    </row>
    <row r="26" spans="1:8" ht="51" x14ac:dyDescent="0.2">
      <c r="A26" s="41"/>
      <c r="B26" s="41"/>
      <c r="C26" s="41"/>
      <c r="D26" s="41"/>
      <c r="E26" s="31" t="s">
        <v>20</v>
      </c>
      <c r="F26" s="38"/>
      <c r="G26" s="39"/>
      <c r="H26" s="40"/>
    </row>
    <row r="27" spans="1:8" ht="18.75" x14ac:dyDescent="0.2">
      <c r="A27" s="41"/>
      <c r="B27" s="41"/>
      <c r="C27" s="41"/>
      <c r="D27" s="41"/>
      <c r="E27" s="31" t="s">
        <v>21</v>
      </c>
      <c r="F27" s="38"/>
      <c r="G27" s="39"/>
      <c r="H27" s="40"/>
    </row>
    <row r="28" spans="1:8" ht="18.75" customHeight="1" x14ac:dyDescent="0.2">
      <c r="A28" s="41"/>
      <c r="B28" s="41"/>
      <c r="C28" s="41"/>
      <c r="D28" s="41"/>
      <c r="E28" s="31" t="s">
        <v>22</v>
      </c>
      <c r="F28" s="38"/>
      <c r="G28" s="39"/>
      <c r="H28" s="40"/>
    </row>
    <row r="29" spans="1:8" ht="25.5" x14ac:dyDescent="0.2">
      <c r="A29" s="41"/>
      <c r="B29" s="41"/>
      <c r="C29" s="41"/>
      <c r="D29" s="41"/>
      <c r="E29" s="31" t="s">
        <v>23</v>
      </c>
      <c r="F29" s="38"/>
      <c r="G29" s="39"/>
      <c r="H29" s="40"/>
    </row>
    <row r="30" spans="1:8" ht="34.5" customHeight="1" thickBot="1" x14ac:dyDescent="0.25">
      <c r="A30" s="41"/>
      <c r="B30" s="41"/>
      <c r="C30" s="41"/>
      <c r="D30" s="41"/>
      <c r="E30" s="32" t="s">
        <v>24</v>
      </c>
      <c r="F30" s="38"/>
      <c r="G30" s="39"/>
      <c r="H30" s="40"/>
    </row>
  </sheetData>
  <protectedRanges>
    <protectedRange sqref="C1 A24 H26:H27 F26:F27 F21:H25 F28:H30 D14:G19" name="Område1"/>
    <protectedRange sqref="B14:C14" name="Område1_2_8"/>
    <protectedRange sqref="B15:C15" name="Område1_2_10"/>
    <protectedRange sqref="B16:C16" name="Område1_2_11"/>
    <protectedRange sqref="B17:C17" name="Område1_2_12"/>
    <protectedRange sqref="B18:C19" name="Område1_2_14"/>
    <protectedRange sqref="C21:D23" name="Område1_3"/>
  </protectedRanges>
  <mergeCells count="39">
    <mergeCell ref="E19:F19"/>
    <mergeCell ref="E18:F18"/>
    <mergeCell ref="C1:G1"/>
    <mergeCell ref="E3:F3"/>
    <mergeCell ref="E14:F14"/>
    <mergeCell ref="E15:F15"/>
    <mergeCell ref="E17:F17"/>
    <mergeCell ref="E16:F16"/>
    <mergeCell ref="E4:F4"/>
    <mergeCell ref="E5:F5"/>
    <mergeCell ref="E6:F6"/>
    <mergeCell ref="E7:F7"/>
    <mergeCell ref="E8:F8"/>
    <mergeCell ref="E9:F9"/>
    <mergeCell ref="E10:F10"/>
    <mergeCell ref="E11:F11"/>
    <mergeCell ref="E12:F12"/>
    <mergeCell ref="E13:F13"/>
    <mergeCell ref="A24:D30"/>
    <mergeCell ref="F2:H2"/>
    <mergeCell ref="A20:D20"/>
    <mergeCell ref="E20:H20"/>
    <mergeCell ref="C21:D21"/>
    <mergeCell ref="A22:B22"/>
    <mergeCell ref="A23:B23"/>
    <mergeCell ref="A2:D2"/>
    <mergeCell ref="A21:B21"/>
    <mergeCell ref="C22:D22"/>
    <mergeCell ref="C23:D23"/>
    <mergeCell ref="F21:H21"/>
    <mergeCell ref="F25:H25"/>
    <mergeCell ref="F28:H28"/>
    <mergeCell ref="F29:H29"/>
    <mergeCell ref="F30:H30"/>
    <mergeCell ref="F22:H22"/>
    <mergeCell ref="F23:H23"/>
    <mergeCell ref="F24:H24"/>
    <mergeCell ref="F27:H27"/>
    <mergeCell ref="F26:H26"/>
  </mergeCells>
  <phoneticPr fontId="16" type="noConversion"/>
  <pageMargins left="0.7" right="0.7" top="0.75" bottom="0.75" header="0.3" footer="0.3"/>
  <pageSetup scale="56" orientation="landscape" r:id="rId1"/>
  <headerFooter>
    <oddHeader>&amp;C&amp;18Annex A.1 - DRC TECHNICAL BID FORM FOR SERVICES</oddHeader>
    <oddFooter>&amp;LCT PROCUREMENT 06_and 37_ANNEX A - DRC Bid Form for SERVICES
Date: 01-01-2018 •  Valid from: 01-01-2018&amp;CPage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3"/>
  <sheetViews>
    <sheetView zoomScaleNormal="100" zoomScaleSheetLayoutView="120" zoomScalePageLayoutView="90" workbookViewId="0">
      <selection activeCell="J4" sqref="J4"/>
    </sheetView>
  </sheetViews>
  <sheetFormatPr defaultColWidth="8.85546875" defaultRowHeight="12.75" x14ac:dyDescent="0.2"/>
  <cols>
    <col min="1" max="1" width="8.85546875" style="1"/>
    <col min="2" max="2" width="22.7109375" style="1" customWidth="1"/>
    <col min="3" max="3" width="34.140625" style="1" customWidth="1"/>
    <col min="4" max="4" width="21.28515625" style="1" customWidth="1"/>
    <col min="5" max="5" width="21.85546875" style="1" customWidth="1"/>
    <col min="6" max="6" width="21.42578125" style="1" customWidth="1"/>
    <col min="7" max="7" width="17.85546875" style="1" customWidth="1"/>
    <col min="8" max="8" width="16.7109375" style="1" customWidth="1"/>
    <col min="9" max="16384" width="8.85546875" style="1"/>
  </cols>
  <sheetData>
    <row r="1" spans="1:8" ht="42.75" customHeight="1" thickBot="1" x14ac:dyDescent="0.25">
      <c r="A1" s="3"/>
      <c r="B1" s="4"/>
      <c r="C1" s="80" t="s">
        <v>77</v>
      </c>
      <c r="D1" s="80"/>
      <c r="E1" s="80"/>
      <c r="F1" s="80"/>
      <c r="G1" s="81"/>
      <c r="H1" s="11" t="s">
        <v>4</v>
      </c>
    </row>
    <row r="2" spans="1:8" x14ac:dyDescent="0.2">
      <c r="A2" s="82" t="s">
        <v>0</v>
      </c>
      <c r="B2" s="83"/>
      <c r="C2" s="83"/>
      <c r="D2" s="84"/>
      <c r="E2" s="85" t="s">
        <v>1</v>
      </c>
      <c r="F2" s="86"/>
      <c r="G2" s="86"/>
      <c r="H2" s="87"/>
    </row>
    <row r="3" spans="1:8" ht="63.75" x14ac:dyDescent="0.2">
      <c r="A3" s="6" t="s">
        <v>2</v>
      </c>
      <c r="B3" s="2" t="s">
        <v>12</v>
      </c>
      <c r="C3" s="2" t="s">
        <v>11</v>
      </c>
      <c r="D3" s="7" t="s">
        <v>41</v>
      </c>
      <c r="E3" s="6" t="s">
        <v>13</v>
      </c>
      <c r="F3" s="2" t="s">
        <v>14</v>
      </c>
      <c r="G3" s="2" t="s">
        <v>35</v>
      </c>
      <c r="H3" s="7" t="s">
        <v>36</v>
      </c>
    </row>
    <row r="4" spans="1:8" ht="114.75" x14ac:dyDescent="0.2">
      <c r="A4" s="8">
        <v>1</v>
      </c>
      <c r="B4" s="35" t="str">
        <f>+'Annex A.1 Technical Bid'!B4</f>
        <v xml:space="preserve">TV
ტელევიზორი
</v>
      </c>
      <c r="C4" s="16" t="str">
        <f>+'Annex A.1 Technical Bid'!C4</f>
        <v>Screen Diagonal: 40 "(102 cm), Screen resolution: 4K UHD (3840 x 2160), Smart technology, Digital TV: DVB-T / T2 / C / S / S2, WI-FI/LAN
ეკრანის დიაგონალი: 40" (102 სმ), ეკრანის გაფართოება: 4K UHD (3840 x 2160), სმარტ ტექნოლოგიით, ციფრული TV: DVB-T/T2/C/S/S2, Wi-Fi, LAN.</v>
      </c>
      <c r="D4" s="27" t="str">
        <f>+'Annex A.1 Technical Bid'!D4</f>
        <v>LOT 1</v>
      </c>
      <c r="E4" s="15"/>
      <c r="F4" s="36" t="s">
        <v>38</v>
      </c>
      <c r="G4" s="17"/>
      <c r="H4" s="37" t="s">
        <v>38</v>
      </c>
    </row>
    <row r="5" spans="1:8" ht="51" x14ac:dyDescent="0.2">
      <c r="A5" s="8">
        <v>2</v>
      </c>
      <c r="B5" s="35" t="str">
        <f>+'Annex A.1 Technical Bid'!B5</f>
        <v>Projector screen
პროექტორის ეკრანი</v>
      </c>
      <c r="C5" s="16" t="str">
        <f>+'Annex A.1 Technical Bid'!C5</f>
        <v>Screen size: 240X180 cm, Installation: wall/ ceiling
ეკრანის ზომა: 240x180 სმ, მონტაჟი: კედელი/ჭერი.</v>
      </c>
      <c r="D5" s="27" t="str">
        <f>+'Annex A.1 Technical Bid'!D5</f>
        <v>LOT 1</v>
      </c>
      <c r="E5" s="15"/>
      <c r="F5" s="36" t="s">
        <v>38</v>
      </c>
      <c r="G5" s="17"/>
      <c r="H5" s="37" t="s">
        <v>38</v>
      </c>
    </row>
    <row r="6" spans="1:8" ht="38.25" x14ac:dyDescent="0.2">
      <c r="A6" s="8">
        <v>3</v>
      </c>
      <c r="B6" s="35" t="str">
        <f>+'Annex A.1 Technical Bid'!B6</f>
        <v xml:space="preserve">Projector
პროექტორი
</v>
      </c>
      <c r="C6" s="16" t="str">
        <f>+'Annex A.1 Technical Bid'!C6</f>
        <v>Type DLP, ტიპი: DLP, Maximum diagonal image size: 4.57m, Image resolution:1024x768, Format: 4: 3, with built-in loudspeaker and remote control, HDMI x 1 (V1.3), VGA (D-Sub 15-pin) x 1.
მაქსიმალური დიაგონალის გამოსახულების ზომა: 4.57 მ, გამოსახულების გაფართოება: 1024x768, ფორმატი: 4:3, ჩაშენებული დინამიკით და დისტანციური მართვით, HDMI x 1 (V1.3), VGA (D-Sub 15-pin) x 1.</v>
      </c>
      <c r="D6" s="27" t="str">
        <f>+'Annex A.1 Technical Bid'!D6</f>
        <v>LOT 1</v>
      </c>
      <c r="E6" s="15"/>
      <c r="F6" s="36" t="s">
        <v>38</v>
      </c>
      <c r="G6" s="17"/>
      <c r="H6" s="37" t="s">
        <v>38</v>
      </c>
    </row>
    <row r="7" spans="1:8" ht="24" customHeight="1" x14ac:dyDescent="0.2">
      <c r="A7" s="8">
        <v>4</v>
      </c>
      <c r="B7" s="35" t="str">
        <f>+'Annex A.1 Technical Bid'!B7</f>
        <v>Vacuum cleaner
მტვერსასრუტი</v>
      </c>
      <c r="C7" s="16" t="str">
        <f>+'Annex A.1 Technical Bid'!C7</f>
        <v xml:space="preserve">Power: 2200W/430 W, Container capacity: 2 l, automatic, washable, with accumulating filter,  with cable rewind mechamsm
სიმძლავრე 2200W, შესრუტვის სიმძლავრე: 430 WL, კონტეინერის ტევადობა: 2 ლ, მტვერის შემაგროვებელი ფილტრი,  რეცხვადი, სადენის ავტომატური დახვევა. </v>
      </c>
      <c r="D7" s="27" t="str">
        <f>+'Annex A.1 Technical Bid'!D7</f>
        <v>LOT 2</v>
      </c>
      <c r="E7" s="15"/>
      <c r="F7" s="36" t="s">
        <v>38</v>
      </c>
      <c r="G7" s="17"/>
      <c r="H7" s="37" t="s">
        <v>38</v>
      </c>
    </row>
    <row r="8" spans="1:8" ht="51" x14ac:dyDescent="0.2">
      <c r="A8" s="8">
        <v>5</v>
      </c>
      <c r="B8" s="35" t="str">
        <f>+'Annex A.1 Technical Bid'!B8</f>
        <v>Air conditioner
კონდინციონერი</v>
      </c>
      <c r="C8" s="16" t="str">
        <f>+'Annex A.1 Technical Bid'!C8</f>
        <v>Type: Split-system, Modes: Cooling/Heating /Circulating; Area: 35-45 m², Cooling Power: 3.20 kW/11000 BTU/h, Heating Power: 3.20 kW/ 11000 BTU
ტიპი: სპლიტ-სისტემა, რეჟიმები: გაგრილება/გათბობა/ცირკულაცია, ფართი: 35-45 მ², სიმძლავრე გაგრილების რეჟიმში: 3.20 kW/11000 BTU/სთ, სიმძლავრე გათბობის რეჟიმში: 3.20 kW/11000</v>
      </c>
      <c r="D8" s="27" t="str">
        <f>+'Annex A.1 Technical Bid'!D8</f>
        <v>LOT 2</v>
      </c>
      <c r="E8" s="15"/>
      <c r="F8" s="36" t="s">
        <v>38</v>
      </c>
      <c r="G8" s="17"/>
      <c r="H8" s="37" t="s">
        <v>38</v>
      </c>
    </row>
    <row r="9" spans="1:8" ht="102" x14ac:dyDescent="0.2">
      <c r="A9" s="8">
        <v>6</v>
      </c>
      <c r="B9" s="35" t="str">
        <f>+'Annex A.1 Technical Bid'!B9</f>
        <v>სარეცხი მანქანა/Washing Machine</v>
      </c>
      <c r="C9" s="16" t="str">
        <f>+'Annex A.1 Technical Bid'!C9</f>
        <v>მოცულობა: არანაკლებ 7.5 კგ; ენერგიის კლასი; ტიპი: წინა ჩატვირთვის; ბრუნვის რაოდენობა: არანაკლებ 1200; ორთქლით რეცხვა; ანტიალერგიული რეცხვა; რეცხვის რეჟიმი: არანაკლებ 9; 
სწრაფი რეცხვა 15 წუთი; რეცხვის დაწყების გადავადების ფუნქცია/Capacity: not less than 7.5 kg; Energy class; Type: previous boot;  not less than 1200; Steam washing; Anti-allergic washing; Washing mode: not less than 9;
Quick wash 15 minutes; Washing start delay function.</v>
      </c>
      <c r="D9" s="27" t="str">
        <f>+'Annex A.1 Technical Bid'!D9</f>
        <v>LOT 2</v>
      </c>
      <c r="E9" s="15"/>
      <c r="F9" s="36" t="s">
        <v>38</v>
      </c>
      <c r="G9" s="17"/>
      <c r="H9" s="37" t="s">
        <v>38</v>
      </c>
    </row>
    <row r="10" spans="1:8" ht="63.75" x14ac:dyDescent="0.2">
      <c r="A10" s="8">
        <v>7</v>
      </c>
      <c r="B10" s="35" t="str">
        <f>+'Annex A.1 Technical Bid'!B10</f>
        <v>Electric meat-chopper
ელექტრო ხორცსაკეპი</v>
      </c>
      <c r="C10" s="16" t="str">
        <f>+'Annex A.1 Technical Bid'!C10</f>
        <v>Type: electric; power: 2000 W, production: 3 kg/ min, material: stainless steel, with the reverse function
ტიპი: ელექტრონული, სიმძლავრე: 2000 W, მწარმოებლობა: 3 კგ/წთ, კორპუსის მასალა: უჟანგავი ლითონი, რევერსიის (უკუ-ბრუნის) ფუნქციით.</v>
      </c>
      <c r="D10" s="27" t="str">
        <f>+'Annex A.1 Technical Bid'!D10</f>
        <v>LOT 2</v>
      </c>
      <c r="E10" s="15"/>
      <c r="F10" s="36" t="s">
        <v>38</v>
      </c>
      <c r="G10" s="17"/>
      <c r="H10" s="37" t="s">
        <v>38</v>
      </c>
    </row>
    <row r="11" spans="1:8" ht="76.5" x14ac:dyDescent="0.2">
      <c r="A11" s="8">
        <v>8</v>
      </c>
      <c r="B11" s="35" t="str">
        <f>+'Annex A.1 Technical Bid'!B11</f>
        <v>Electric cooker
ელექტრო ქურა</v>
      </c>
      <c r="C11" s="16" t="str">
        <f>+'Annex A.1 Technical Bid'!C11</f>
        <v>4-zone electric ceramic hob, oven volume-65, Size: 60X85X60 cm, Power 8400 W/4 
4 ზონიანი ელექტრო ქურა, ღუმელის მოცულობა-65,ზომა: 60X85X60 სმ, სიმძლავრე 8400W.</v>
      </c>
      <c r="D11" s="27" t="str">
        <f>+'Annex A.1 Technical Bid'!D11</f>
        <v>LOT 2</v>
      </c>
      <c r="E11" s="15"/>
      <c r="F11" s="36" t="s">
        <v>38</v>
      </c>
      <c r="G11" s="17"/>
      <c r="H11" s="37" t="s">
        <v>38</v>
      </c>
    </row>
    <row r="12" spans="1:8" ht="63.75" x14ac:dyDescent="0.2">
      <c r="A12" s="8">
        <v>9</v>
      </c>
      <c r="B12" s="35" t="str">
        <f>+'Annex A.1 Technical Bid'!B12</f>
        <v>Blender
ბლენდერი</v>
      </c>
      <c r="C12" s="16" t="str">
        <f>+'Annex A.1 Technical Bid'!C12</f>
        <v xml:space="preserve">Power: 600W, 1500 ml chopper volume, cutting/shredding function, stainless steel
სიმძლავრე 600W, ჩოფერის მოცულობა; 1500 მლ,  </v>
      </c>
      <c r="D12" s="27" t="str">
        <f>+'Annex A.1 Technical Bid'!D12</f>
        <v>LOT 2</v>
      </c>
      <c r="E12" s="15"/>
      <c r="F12" s="36" t="s">
        <v>38</v>
      </c>
      <c r="G12" s="17"/>
      <c r="H12" s="37" t="s">
        <v>38</v>
      </c>
    </row>
    <row r="13" spans="1:8" ht="25.5" x14ac:dyDescent="0.2">
      <c r="A13" s="8">
        <v>10</v>
      </c>
      <c r="B13" s="35" t="str">
        <f>+'Annex A.1 Technical Bid'!B13</f>
        <v>Digital scales (big) 
ელექტრო სასწორი დიდი</v>
      </c>
      <c r="C13" s="16" t="str">
        <f>+'Annex A.1 Technical Bid'!C13</f>
        <v>Bathroom scales, 150 kg 
ძირს დასადგამი; 150კგ.</v>
      </c>
      <c r="D13" s="27" t="str">
        <f>+'Annex A.1 Technical Bid'!D13</f>
        <v>LOT 2</v>
      </c>
      <c r="E13" s="15"/>
      <c r="F13" s="36" t="s">
        <v>38</v>
      </c>
      <c r="G13" s="17"/>
      <c r="H13" s="37" t="s">
        <v>38</v>
      </c>
    </row>
    <row r="14" spans="1:8" ht="38.25" x14ac:dyDescent="0.2">
      <c r="A14" s="8">
        <v>11</v>
      </c>
      <c r="B14" s="35" t="str">
        <f>+'Annex A.1 Technical Bid'!B14</f>
        <v>Digital scales (small)
ელექტრო სასწორი პატარა</v>
      </c>
      <c r="C14" s="16" t="str">
        <f>+'Annex A.1 Technical Bid'!C14</f>
        <v>with 0-50 capacity, metalsurface
0-50 აწონვის შესაძლებლობით, მეტალის ზედაპირით.</v>
      </c>
      <c r="D14" s="27" t="str">
        <f>+'Annex A.1 Technical Bid'!D14</f>
        <v>LOT 2</v>
      </c>
      <c r="E14" s="15"/>
      <c r="F14" s="36" t="s">
        <v>38</v>
      </c>
      <c r="G14" s="17"/>
      <c r="H14" s="37" t="s">
        <v>38</v>
      </c>
    </row>
    <row r="15" spans="1:8" ht="63.75" x14ac:dyDescent="0.2">
      <c r="A15" s="8">
        <v>12</v>
      </c>
      <c r="B15" s="35" t="str">
        <f>+'Annex A.1 Technical Bid'!B15</f>
        <v>Refrigerator (big)
მაცივარი დიდი</v>
      </c>
      <c r="C15" s="16" t="str">
        <f>+'Annex A.1 Technical Bid'!C15</f>
        <v>Approximate dimensions (height, width, depth): 185 x 64 x 72 cm; Power consumption class: A +; superfrost, R600a, capacity - min 300 liters
სავარაუდო ზომები (სიმაღლე, სიგანე, სიღრმე): 
 185 x 64 x 72 სმ; ენერგომოხმარების კლასი:  A+; სუპერგაყინვის ფუნქცია; ფრეონი : R600a მოცულობა მინიმუმ 300 ლიტრი.</v>
      </c>
      <c r="D15" s="27" t="str">
        <f>+'Annex A.1 Technical Bid'!D15</f>
        <v>LOT 2</v>
      </c>
      <c r="E15" s="15"/>
      <c r="F15" s="36" t="s">
        <v>38</v>
      </c>
      <c r="G15" s="17"/>
      <c r="H15" s="37" t="s">
        <v>38</v>
      </c>
    </row>
    <row r="16" spans="1:8" ht="63.75" x14ac:dyDescent="0.2">
      <c r="A16" s="8">
        <v>13</v>
      </c>
      <c r="B16" s="35" t="str">
        <f>+'Annex A.1 Technical Bid'!B16</f>
        <v>Freezer
საყინულე მაცივარი</v>
      </c>
      <c r="C16" s="16" t="str">
        <f>+'Annex A.1 Technical Bid'!C16</f>
        <v>With a 200L capacity, horizontal type, with upper doors
200 ლიტრის მოცულობის, ჰორიზონტალური  ტიპის, ზედა კარებით.</v>
      </c>
      <c r="D16" s="27" t="str">
        <f>+'Annex A.1 Technical Bid'!D16</f>
        <v>LOT 2</v>
      </c>
      <c r="E16" s="15"/>
      <c r="F16" s="36" t="s">
        <v>38</v>
      </c>
      <c r="G16" s="17"/>
      <c r="H16" s="37" t="s">
        <v>38</v>
      </c>
    </row>
    <row r="17" spans="1:8" ht="76.5" x14ac:dyDescent="0.2">
      <c r="A17" s="8">
        <v>14</v>
      </c>
      <c r="B17" s="35" t="str">
        <f>+'Annex A.1 Technical Bid'!B17</f>
        <v>Dishwasher (freestanding)
ჭურჭლის სარეცხი ცალკე მდგომი</v>
      </c>
      <c r="C17" s="16" t="str">
        <f>+'Annex A.1 Technical Bid'!C17</f>
        <v>Place settings -13, freestanding, programes-7, dimesnons: 60X85, weight 52kg, power 2400 Watts
13 პერსონაზე,  ცალკე მდგომი, პროგრამების რაოდენობა-7, ზომა: 60X85, წონა 52 კგ, სიმძლავრე 2400 ვატი.</v>
      </c>
      <c r="D17" s="27" t="str">
        <f>+'Annex A.1 Technical Bid'!D17</f>
        <v>LOT 2</v>
      </c>
      <c r="E17" s="15"/>
      <c r="F17" s="36" t="s">
        <v>38</v>
      </c>
      <c r="G17" s="17"/>
      <c r="H17" s="37" t="s">
        <v>38</v>
      </c>
    </row>
    <row r="18" spans="1:8" ht="89.25" x14ac:dyDescent="0.2">
      <c r="A18" s="8">
        <v>15</v>
      </c>
      <c r="B18" s="35" t="str">
        <f>+'Annex A.1 Technical Bid'!B18</f>
        <v>Combined gas -electric stove
კომბინირებული ქურა</v>
      </c>
      <c r="C18" s="16" t="str">
        <f>+'Annex A.1 Technical Bid'!C18</f>
        <v>Combined gas -electric stove /Nominal voltage: 220 - 240 V/Cavity volume: 67/total connected load electric: 3300 KW 
კომბინირებული გაზის და ელექტრო ღუმელი 220-240 V ღუმელიც მოცულობა  66 ლ/ სიმძლავრე 3300 w</v>
      </c>
      <c r="D18" s="27" t="str">
        <f>+'Annex A.1 Technical Bid'!D18</f>
        <v>LOT 2</v>
      </c>
      <c r="E18" s="15"/>
      <c r="F18" s="36" t="s">
        <v>38</v>
      </c>
      <c r="G18" s="17"/>
      <c r="H18" s="37" t="s">
        <v>38</v>
      </c>
    </row>
    <row r="19" spans="1:8" ht="38.25" x14ac:dyDescent="0.2">
      <c r="A19" s="8">
        <v>16</v>
      </c>
      <c r="B19" s="35" t="str">
        <f>+'Annex A.1 Technical Bid'!B19</f>
        <v>Wall mount kitchen range hood
ჩასაშენებელი გამწოვი</v>
      </c>
      <c r="C19" s="16" t="str">
        <f>+'Annex A.1 Technical Bid'!C19</f>
        <v>Air Removal (max.): 800 m³/h, dome type
ჰაერის მოცილება (მაქსიმალური): 800 მ³/სთ, გუმბათოვანი ტიპის.</v>
      </c>
      <c r="D19" s="27" t="str">
        <f>+'Annex A.1 Technical Bid'!D19</f>
        <v>LOT 2</v>
      </c>
      <c r="E19" s="15"/>
      <c r="F19" s="36" t="s">
        <v>38</v>
      </c>
      <c r="G19" s="17"/>
      <c r="H19" s="37" t="s">
        <v>38</v>
      </c>
    </row>
    <row r="20" spans="1:8" ht="39" customHeight="1" x14ac:dyDescent="0.2">
      <c r="A20" s="88"/>
      <c r="B20" s="89"/>
      <c r="C20" s="89"/>
      <c r="D20" s="89"/>
      <c r="E20" s="89"/>
      <c r="F20" s="90"/>
      <c r="G20" s="5" t="s">
        <v>30</v>
      </c>
      <c r="H20" s="12">
        <f>SUM(H4:H19)</f>
        <v>0</v>
      </c>
    </row>
    <row r="21" spans="1:8" ht="63.75" x14ac:dyDescent="0.2">
      <c r="A21" s="88"/>
      <c r="B21" s="89"/>
      <c r="C21" s="89"/>
      <c r="D21" s="89"/>
      <c r="E21" s="89"/>
      <c r="F21" s="90"/>
      <c r="G21" s="5" t="s">
        <v>31</v>
      </c>
      <c r="H21" s="13"/>
    </row>
    <row r="22" spans="1:8" ht="18.75" customHeight="1" thickBot="1" x14ac:dyDescent="0.25">
      <c r="A22" s="88"/>
      <c r="B22" s="89"/>
      <c r="C22" s="89"/>
      <c r="D22" s="89"/>
      <c r="E22" s="89"/>
      <c r="F22" s="90"/>
      <c r="G22" s="9" t="s">
        <v>32</v>
      </c>
      <c r="H22" s="14">
        <f>H20+H21</f>
        <v>0</v>
      </c>
    </row>
    <row r="23" spans="1:8" ht="15" customHeight="1" x14ac:dyDescent="0.2">
      <c r="A23" s="85" t="s">
        <v>0</v>
      </c>
      <c r="B23" s="86"/>
      <c r="C23" s="86"/>
      <c r="D23" s="86"/>
      <c r="E23" s="85" t="s">
        <v>29</v>
      </c>
      <c r="F23" s="86"/>
      <c r="G23" s="86"/>
      <c r="H23" s="87"/>
    </row>
    <row r="24" spans="1:8" ht="75" customHeight="1" x14ac:dyDescent="0.2">
      <c r="A24" s="65" t="s">
        <v>25</v>
      </c>
      <c r="B24" s="66"/>
      <c r="C24" s="63" t="s">
        <v>34</v>
      </c>
      <c r="D24" s="64"/>
      <c r="E24" s="10" t="s">
        <v>15</v>
      </c>
      <c r="F24" s="63">
        <f>+'Annex A.1 Technical Bid'!F21</f>
        <v>0</v>
      </c>
      <c r="G24" s="64"/>
      <c r="H24" s="76"/>
    </row>
    <row r="25" spans="1:8" ht="55.5" customHeight="1" x14ac:dyDescent="0.2">
      <c r="A25" s="65" t="s">
        <v>26</v>
      </c>
      <c r="B25" s="66"/>
      <c r="C25" s="63" t="str">
        <f>+'Annex A.1 Technical Bid'!C22</f>
        <v>Zugdidi, Senaki, Poti, Tskaltubo, Qareli/ზუგდიდი, სენაკი, ფოთი, წყალტუბო, ქარელი</v>
      </c>
      <c r="D25" s="64"/>
      <c r="E25" s="10" t="s">
        <v>16</v>
      </c>
      <c r="F25" s="63">
        <f>+'Annex A.1 Technical Bid'!F22</f>
        <v>0</v>
      </c>
      <c r="G25" s="64"/>
      <c r="H25" s="76"/>
    </row>
    <row r="26" spans="1:8" ht="45" customHeight="1" x14ac:dyDescent="0.2">
      <c r="A26" s="65" t="s">
        <v>27</v>
      </c>
      <c r="B26" s="66"/>
      <c r="C26" s="63" t="str">
        <f>+'Annex A.1 Technical Bid'!C23</f>
        <v>6 months/6 თვე</v>
      </c>
      <c r="D26" s="64"/>
      <c r="E26" s="10" t="s">
        <v>17</v>
      </c>
      <c r="F26" s="63">
        <f>+'Annex A.1 Technical Bid'!F23</f>
        <v>0</v>
      </c>
      <c r="G26" s="64"/>
      <c r="H26" s="76"/>
    </row>
    <row r="27" spans="1:8" ht="77.25" customHeight="1" thickBot="1" x14ac:dyDescent="0.25">
      <c r="A27" s="91" t="s">
        <v>28</v>
      </c>
      <c r="B27" s="92"/>
      <c r="C27" s="77" t="s">
        <v>37</v>
      </c>
      <c r="D27" s="78"/>
      <c r="E27" s="10" t="s">
        <v>18</v>
      </c>
      <c r="F27" s="63"/>
      <c r="G27" s="64"/>
      <c r="H27" s="76"/>
    </row>
    <row r="28" spans="1:8" ht="41.25" customHeight="1" x14ac:dyDescent="0.2">
      <c r="A28" s="67" t="s">
        <v>76</v>
      </c>
      <c r="B28" s="68"/>
      <c r="C28" s="68"/>
      <c r="D28" s="69"/>
      <c r="E28" s="28" t="s">
        <v>19</v>
      </c>
      <c r="F28" s="63"/>
      <c r="G28" s="64"/>
      <c r="H28" s="76"/>
    </row>
    <row r="29" spans="1:8" ht="63.75" x14ac:dyDescent="0.2">
      <c r="A29" s="70"/>
      <c r="B29" s="71"/>
      <c r="C29" s="71"/>
      <c r="D29" s="72"/>
      <c r="E29" s="28" t="s">
        <v>20</v>
      </c>
      <c r="F29" s="63"/>
      <c r="G29" s="64"/>
      <c r="H29" s="76"/>
    </row>
    <row r="30" spans="1:8" ht="18" customHeight="1" x14ac:dyDescent="0.2">
      <c r="A30" s="70"/>
      <c r="B30" s="71"/>
      <c r="C30" s="71"/>
      <c r="D30" s="72"/>
      <c r="E30" s="28" t="s">
        <v>21</v>
      </c>
      <c r="F30" s="63"/>
      <c r="G30" s="64"/>
      <c r="H30" s="76"/>
    </row>
    <row r="31" spans="1:8" ht="22.5" customHeight="1" x14ac:dyDescent="0.2">
      <c r="A31" s="70"/>
      <c r="B31" s="71"/>
      <c r="C31" s="71"/>
      <c r="D31" s="72"/>
      <c r="E31" s="28" t="s">
        <v>22</v>
      </c>
      <c r="F31" s="63"/>
      <c r="G31" s="64"/>
      <c r="H31" s="76"/>
    </row>
    <row r="32" spans="1:8" ht="27" customHeight="1" x14ac:dyDescent="0.2">
      <c r="A32" s="70"/>
      <c r="B32" s="71"/>
      <c r="C32" s="71"/>
      <c r="D32" s="72"/>
      <c r="E32" s="28" t="s">
        <v>23</v>
      </c>
      <c r="F32" s="63"/>
      <c r="G32" s="64"/>
      <c r="H32" s="76"/>
    </row>
    <row r="33" spans="1:8" ht="24.75" customHeight="1" thickBot="1" x14ac:dyDescent="0.25">
      <c r="A33" s="73"/>
      <c r="B33" s="74"/>
      <c r="C33" s="74"/>
      <c r="D33" s="75"/>
      <c r="E33" s="29" t="s">
        <v>24</v>
      </c>
      <c r="F33" s="77"/>
      <c r="G33" s="78"/>
      <c r="H33" s="79"/>
    </row>
  </sheetData>
  <protectedRanges>
    <protectedRange sqref="H21 F29:H33 F27:H27 C27:D27 A28:D33 C1:G1 G4:G19" name="Område1"/>
    <protectedRange sqref="B4:B19" name="Område1_2_8"/>
  </protectedRanges>
  <mergeCells count="25">
    <mergeCell ref="C1:G1"/>
    <mergeCell ref="F31:H31"/>
    <mergeCell ref="A2:D2"/>
    <mergeCell ref="E2:H2"/>
    <mergeCell ref="A24:B24"/>
    <mergeCell ref="A20:F22"/>
    <mergeCell ref="A27:B27"/>
    <mergeCell ref="C27:D27"/>
    <mergeCell ref="E23:H23"/>
    <mergeCell ref="A23:D23"/>
    <mergeCell ref="F25:H25"/>
    <mergeCell ref="F26:H26"/>
    <mergeCell ref="F27:H27"/>
    <mergeCell ref="C24:D24"/>
    <mergeCell ref="F24:H24"/>
    <mergeCell ref="A25:B25"/>
    <mergeCell ref="C25:D25"/>
    <mergeCell ref="A26:B26"/>
    <mergeCell ref="C26:D26"/>
    <mergeCell ref="A28:D33"/>
    <mergeCell ref="F29:H29"/>
    <mergeCell ref="F30:H30"/>
    <mergeCell ref="F32:H32"/>
    <mergeCell ref="F33:H33"/>
    <mergeCell ref="F28:H28"/>
  </mergeCells>
  <pageMargins left="0.7" right="0.7" top="0.75" bottom="0.75" header="0.3" footer="0.3"/>
  <pageSetup paperSize="9" scale="68" orientation="landscape" r:id="rId1"/>
  <headerFooter>
    <oddHeader>&amp;C&amp;18Annex A.2 - DRC FINANCIAL BID FORM FOR SERVICES</oddHeader>
    <oddFooter>&amp;LCT PROCUREMENT 06_and 37_ANNEX A - DRC Bid Form for SERVICES
Date: 01-01-2018 •  Valid from: 01-01-2018&amp;CPage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Annex A.1 Technical Bid</vt:lpstr>
      <vt:lpstr>Annex A.2 Financial Bid</vt:lpstr>
      <vt:lpstr>'Annex A.1 Technical Bid'!Print_Area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DRC</dc:creator>
  <cp:keywords/>
  <dc:description/>
  <cp:lastModifiedBy>user</cp:lastModifiedBy>
  <cp:lastPrinted>2017-12-22T10:30:02Z</cp:lastPrinted>
  <dcterms:created xsi:type="dcterms:W3CDTF">2017-05-23T13:13:55Z</dcterms:created>
  <dcterms:modified xsi:type="dcterms:W3CDTF">2021-06-16T03:40:21Z</dcterms:modified>
  <cp:category/>
</cp:coreProperties>
</file>